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F557" lockStructure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H21" i="1" l="1"/>
  <c r="H22" i="1" s="1"/>
  <c r="I21" i="1"/>
  <c r="I22" i="1" s="1"/>
  <c r="J21" i="1"/>
  <c r="J22" i="1" s="1"/>
  <c r="K21" i="1"/>
  <c r="K22" i="1" s="1"/>
  <c r="L21" i="1"/>
  <c r="L22" i="1" s="1"/>
  <c r="M21" i="1"/>
  <c r="M22" i="1" s="1"/>
  <c r="N21" i="1"/>
  <c r="N22" i="1" s="1"/>
  <c r="O21" i="1"/>
  <c r="O22" i="1" s="1"/>
  <c r="P21" i="1"/>
  <c r="P22" i="1" s="1"/>
  <c r="Q21" i="1"/>
  <c r="Q22" i="1" s="1"/>
  <c r="R21" i="1"/>
  <c r="R22" i="1" s="1"/>
  <c r="S21" i="1"/>
  <c r="S22" i="1" s="1"/>
  <c r="T21" i="1"/>
  <c r="T22" i="1" s="1"/>
  <c r="U21" i="1"/>
  <c r="U22" i="1" s="1"/>
  <c r="V21" i="1"/>
  <c r="V22" i="1" s="1"/>
  <c r="W21" i="1"/>
  <c r="W22" i="1" s="1"/>
  <c r="X21" i="1"/>
  <c r="X22" i="1" s="1"/>
  <c r="Y21" i="1"/>
  <c r="Y22" i="1" s="1"/>
  <c r="Z21" i="1"/>
  <c r="Z22" i="1" s="1"/>
  <c r="AA21" i="1"/>
  <c r="AA22" i="1" s="1"/>
  <c r="AB21" i="1"/>
  <c r="AB22" i="1" s="1"/>
  <c r="AC21" i="1"/>
  <c r="AC22" i="1" s="1"/>
  <c r="AD21" i="1"/>
  <c r="AD22" i="1" s="1"/>
  <c r="AE21" i="1"/>
  <c r="AE22" i="1" s="1"/>
  <c r="AF21" i="1"/>
  <c r="AF22" i="1" s="1"/>
  <c r="AG21" i="1"/>
  <c r="AG22" i="1" s="1"/>
  <c r="AH21" i="1"/>
  <c r="AH22" i="1" s="1"/>
  <c r="AI21" i="1"/>
  <c r="AI22" i="1" s="1"/>
  <c r="AJ21" i="1"/>
  <c r="AJ22" i="1" s="1"/>
  <c r="AK21" i="1"/>
  <c r="AK22" i="1" s="1"/>
  <c r="AL21" i="1"/>
  <c r="AL22" i="1" s="1"/>
  <c r="AM21" i="1"/>
  <c r="AM22" i="1" s="1"/>
  <c r="AN21" i="1"/>
  <c r="AN22" i="1" s="1"/>
  <c r="G21" i="1"/>
  <c r="G22" i="1" s="1"/>
  <c r="U17" i="1"/>
  <c r="AK17" i="1"/>
  <c r="H16" i="1"/>
  <c r="H17" i="1" s="1"/>
  <c r="I16" i="1"/>
  <c r="I17" i="1" s="1"/>
  <c r="J16" i="1"/>
  <c r="J17" i="1" s="1"/>
  <c r="K16" i="1"/>
  <c r="K17" i="1" s="1"/>
  <c r="L16" i="1"/>
  <c r="L17" i="1" s="1"/>
  <c r="M16" i="1"/>
  <c r="M17" i="1" s="1"/>
  <c r="N16" i="1"/>
  <c r="N17" i="1" s="1"/>
  <c r="O16" i="1"/>
  <c r="O17" i="1" s="1"/>
  <c r="P16" i="1"/>
  <c r="P17" i="1" s="1"/>
  <c r="Q16" i="1"/>
  <c r="Q17" i="1" s="1"/>
  <c r="R16" i="1"/>
  <c r="R17" i="1" s="1"/>
  <c r="S16" i="1"/>
  <c r="S17" i="1" s="1"/>
  <c r="T16" i="1"/>
  <c r="T17" i="1" s="1"/>
  <c r="U16" i="1"/>
  <c r="V16" i="1"/>
  <c r="V17" i="1" s="1"/>
  <c r="W16" i="1"/>
  <c r="W17" i="1" s="1"/>
  <c r="X16" i="1"/>
  <c r="X17" i="1" s="1"/>
  <c r="Y16" i="1"/>
  <c r="Y17" i="1" s="1"/>
  <c r="Z16" i="1"/>
  <c r="Z17" i="1" s="1"/>
  <c r="AA16" i="1"/>
  <c r="AA17" i="1" s="1"/>
  <c r="AB16" i="1"/>
  <c r="AB17" i="1" s="1"/>
  <c r="AC16" i="1"/>
  <c r="AC17" i="1" s="1"/>
  <c r="AD16" i="1"/>
  <c r="AD17" i="1" s="1"/>
  <c r="AE16" i="1"/>
  <c r="AE17" i="1" s="1"/>
  <c r="AF16" i="1"/>
  <c r="AF17" i="1" s="1"/>
  <c r="AG16" i="1"/>
  <c r="AG17" i="1" s="1"/>
  <c r="AH16" i="1"/>
  <c r="AH17" i="1" s="1"/>
  <c r="AI16" i="1"/>
  <c r="AI17" i="1" s="1"/>
  <c r="AJ16" i="1"/>
  <c r="AJ17" i="1" s="1"/>
  <c r="AK16" i="1"/>
  <c r="AL16" i="1"/>
  <c r="AL17" i="1" s="1"/>
  <c r="AM16" i="1"/>
  <c r="AM17" i="1" s="1"/>
  <c r="AN16" i="1"/>
  <c r="AN17" i="1" s="1"/>
  <c r="G16" i="1"/>
  <c r="G17" i="1" s="1"/>
  <c r="G11" i="1"/>
  <c r="G12" i="1" s="1"/>
  <c r="H12" i="1"/>
  <c r="O12" i="1"/>
  <c r="P12" i="1"/>
  <c r="P11" i="1"/>
  <c r="H11" i="1"/>
  <c r="I11" i="1"/>
  <c r="I12" i="1" s="1"/>
  <c r="J11" i="1"/>
  <c r="J12" i="1" s="1"/>
  <c r="K11" i="1"/>
  <c r="K12" i="1" s="1"/>
  <c r="L11" i="1"/>
  <c r="L12" i="1" s="1"/>
  <c r="M11" i="1"/>
  <c r="M12" i="1" s="1"/>
  <c r="N11" i="1"/>
  <c r="N12" i="1" s="1"/>
  <c r="O11" i="1"/>
  <c r="G6" i="1"/>
  <c r="G7" i="1" s="1"/>
  <c r="W6" i="1"/>
  <c r="W7" i="1" s="1"/>
  <c r="X6" i="1"/>
  <c r="U6" i="1"/>
  <c r="V6" i="1"/>
  <c r="S6" i="1"/>
  <c r="S7" i="1" s="1"/>
  <c r="T6" i="1"/>
  <c r="T7" i="1" s="1"/>
  <c r="Q6" i="1"/>
  <c r="Q7" i="1" s="1"/>
  <c r="R6" i="1"/>
  <c r="O6" i="1"/>
  <c r="O7" i="1" s="1"/>
  <c r="P6" i="1"/>
  <c r="M6" i="1"/>
  <c r="M7" i="1" s="1"/>
  <c r="N6" i="1"/>
  <c r="N7" i="1" s="1"/>
  <c r="L6" i="1"/>
  <c r="L7" i="1" s="1"/>
  <c r="K6" i="1"/>
  <c r="K7" i="1" s="1"/>
  <c r="J6" i="1"/>
  <c r="J7" i="1" s="1"/>
  <c r="I6" i="1"/>
  <c r="I7" i="1" s="1"/>
  <c r="H6" i="1"/>
  <c r="H7" i="1" s="1"/>
  <c r="P7" i="1"/>
  <c r="R7" i="1"/>
  <c r="U7" i="1"/>
  <c r="V7" i="1"/>
  <c r="X7" i="1"/>
  <c r="E19" i="1" l="1"/>
  <c r="E9" i="1" l="1"/>
  <c r="E4" i="1"/>
</calcChain>
</file>

<file path=xl/sharedStrings.xml><?xml version="1.0" encoding="utf-8"?>
<sst xmlns="http://schemas.openxmlformats.org/spreadsheetml/2006/main" count="29" uniqueCount="15">
  <si>
    <t>Диаметр трубы, Ø</t>
  </si>
  <si>
    <t>Сентябрь 22</t>
  </si>
  <si>
    <t>Октябрь 22</t>
  </si>
  <si>
    <t>Общий вес, т</t>
  </si>
  <si>
    <t>Общая длина, м</t>
  </si>
  <si>
    <t>Параметры
трубы</t>
  </si>
  <si>
    <t>-</t>
  </si>
  <si>
    <t>Количество труб, шт</t>
  </si>
  <si>
    <t>Дата приемки 
на складе</t>
  </si>
  <si>
    <t>Цена трубы с НДС, руб.</t>
  </si>
  <si>
    <t>Общий вес трубы, кг</t>
  </si>
  <si>
    <t>Отгрузка от 5 тонн
Как проехать: Московская область, г. Раменское, координаты: 55.60480499267578,38.2823486328125
От точки метров 50-100 прямо, до первых цветов/венков. Перед цветами направо к белым железным воротам. Ближайшее строение с адресом - Донинское шоссе, 4й км, стр. 5.</t>
  </si>
  <si>
    <t>Длина трубы, м</t>
  </si>
  <si>
    <t>Толщина стенки, мм</t>
  </si>
  <si>
    <t>Цена с НДС,
руб/кг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</si>
</sst>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" fillId="0" borderId="3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5" xfId="0" applyFont="1" applyBorder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4" sqref="C4:C7"/>
    </sheetView>
  </sheetViews>
  <sheetFormatPr defaultRowHeight="15" outlineLevelRow="1" x14ac:dyDescent="0.25"/>
  <cols>
    <col min="1" max="1" width="15.28515625" customWidth="1"/>
    <col min="2" max="2" width="18.7109375" customWidth="1"/>
    <col min="3" max="3" width="13.28515625" customWidth="1"/>
    <col min="4" max="4" width="14.28515625" customWidth="1"/>
    <col min="5" max="5" width="17.85546875" customWidth="1"/>
    <col min="6" max="6" width="24.140625" customWidth="1"/>
    <col min="7" max="8" width="9.140625" customWidth="1"/>
    <col min="11" max="11" width="8.85546875" customWidth="1"/>
  </cols>
  <sheetData>
    <row r="1" spans="1:46" ht="86.25" x14ac:dyDescent="0.3">
      <c r="A1" s="18" t="s">
        <v>11</v>
      </c>
      <c r="B1" s="16"/>
      <c r="C1" s="16"/>
      <c r="D1" s="16"/>
      <c r="E1" s="16"/>
      <c r="F1" s="17"/>
      <c r="G1" s="19" t="s">
        <v>7</v>
      </c>
      <c r="H1" s="15"/>
      <c r="I1" s="15"/>
      <c r="J1" s="15"/>
      <c r="K1" s="15"/>
      <c r="L1" s="15"/>
    </row>
    <row r="2" spans="1:46" ht="30" x14ac:dyDescent="0.25">
      <c r="A2" s="3" t="s">
        <v>8</v>
      </c>
      <c r="B2" s="3" t="s">
        <v>0</v>
      </c>
      <c r="C2" s="3" t="s">
        <v>14</v>
      </c>
      <c r="D2" s="2" t="s">
        <v>3</v>
      </c>
      <c r="E2" s="2" t="s">
        <v>4</v>
      </c>
      <c r="F2" s="3" t="s">
        <v>5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2">
        <v>22</v>
      </c>
      <c r="AC2" s="2">
        <v>23</v>
      </c>
      <c r="AD2" s="2">
        <v>24</v>
      </c>
      <c r="AE2" s="2">
        <v>25</v>
      </c>
      <c r="AF2" s="2">
        <v>26</v>
      </c>
      <c r="AG2" s="2">
        <v>27</v>
      </c>
      <c r="AH2" s="2">
        <v>28</v>
      </c>
      <c r="AI2" s="2">
        <v>29</v>
      </c>
      <c r="AJ2" s="2">
        <v>30</v>
      </c>
      <c r="AK2" s="2">
        <v>31</v>
      </c>
      <c r="AL2" s="2">
        <v>32</v>
      </c>
      <c r="AM2" s="2">
        <v>33</v>
      </c>
      <c r="AN2" s="2">
        <v>34</v>
      </c>
      <c r="AO2" s="2">
        <v>35</v>
      </c>
      <c r="AP2" s="2">
        <v>36</v>
      </c>
      <c r="AQ2" s="2">
        <v>37</v>
      </c>
      <c r="AR2" s="2">
        <v>38</v>
      </c>
      <c r="AS2" s="2">
        <v>39</v>
      </c>
      <c r="AT2" s="2">
        <v>40</v>
      </c>
    </row>
    <row r="3" spans="1:46" ht="15.75" x14ac:dyDescent="0.25">
      <c r="A3" s="4" t="s">
        <v>1</v>
      </c>
      <c r="B3" s="1"/>
      <c r="C3" s="1"/>
      <c r="D3" s="1"/>
      <c r="E3" s="8"/>
      <c r="F3" s="7"/>
    </row>
    <row r="4" spans="1:46" outlineLevel="1" x14ac:dyDescent="0.25">
      <c r="A4" s="9">
        <v>44832</v>
      </c>
      <c r="B4" s="20">
        <v>377</v>
      </c>
      <c r="C4" s="20">
        <v>57</v>
      </c>
      <c r="D4" s="20">
        <v>14.12</v>
      </c>
      <c r="E4" s="20">
        <f>SUM(G4:X4)</f>
        <v>172.87</v>
      </c>
      <c r="F4" s="2" t="s">
        <v>12</v>
      </c>
      <c r="G4" s="1">
        <v>8.83</v>
      </c>
      <c r="H4" s="1">
        <v>9.07</v>
      </c>
      <c r="I4" s="1">
        <v>9.15</v>
      </c>
      <c r="J4" s="1">
        <v>10.1</v>
      </c>
      <c r="K4" s="1">
        <v>9.15</v>
      </c>
      <c r="L4" s="1">
        <v>10.1</v>
      </c>
      <c r="M4" s="1">
        <v>9.56</v>
      </c>
      <c r="N4" s="1">
        <v>9.5299999999999994</v>
      </c>
      <c r="O4" s="1">
        <v>10.7</v>
      </c>
      <c r="P4" s="1">
        <v>11.8</v>
      </c>
      <c r="Q4" s="1">
        <v>12.03</v>
      </c>
      <c r="R4" s="1">
        <v>9.6</v>
      </c>
      <c r="S4" s="1">
        <v>8.75</v>
      </c>
      <c r="T4" s="1">
        <v>8.01</v>
      </c>
      <c r="U4" s="1">
        <v>9.32</v>
      </c>
      <c r="V4" s="1">
        <v>9.9</v>
      </c>
      <c r="W4" s="1">
        <v>9.18</v>
      </c>
      <c r="X4" s="1">
        <v>8.09</v>
      </c>
    </row>
    <row r="5" spans="1:46" outlineLevel="1" x14ac:dyDescent="0.25">
      <c r="A5" s="11"/>
      <c r="B5" s="21"/>
      <c r="C5" s="21"/>
      <c r="D5" s="21"/>
      <c r="E5" s="21"/>
      <c r="F5" s="2" t="s">
        <v>13</v>
      </c>
      <c r="G5" s="1">
        <v>9</v>
      </c>
      <c r="H5" s="1">
        <v>9</v>
      </c>
      <c r="I5" s="1">
        <v>9</v>
      </c>
      <c r="J5" s="1">
        <v>9</v>
      </c>
      <c r="K5" s="1">
        <v>9</v>
      </c>
      <c r="L5" s="1">
        <v>9</v>
      </c>
      <c r="M5" s="1">
        <v>9</v>
      </c>
      <c r="N5" s="1">
        <v>9</v>
      </c>
      <c r="O5" s="1">
        <v>9</v>
      </c>
      <c r="P5" s="1">
        <v>9</v>
      </c>
      <c r="Q5" s="1">
        <v>9</v>
      </c>
      <c r="R5" s="1">
        <v>9</v>
      </c>
      <c r="S5" s="1">
        <v>9</v>
      </c>
      <c r="T5" s="1">
        <v>9</v>
      </c>
      <c r="U5" s="1">
        <v>9</v>
      </c>
      <c r="V5" s="1">
        <v>9</v>
      </c>
      <c r="W5" s="1">
        <v>9</v>
      </c>
      <c r="X5" s="1">
        <v>9</v>
      </c>
    </row>
    <row r="6" spans="1:46" outlineLevel="1" x14ac:dyDescent="0.25">
      <c r="A6" s="11"/>
      <c r="B6" s="21"/>
      <c r="C6" s="21"/>
      <c r="D6" s="21"/>
      <c r="E6" s="21"/>
      <c r="F6" s="2" t="s">
        <v>10</v>
      </c>
      <c r="G6" s="1">
        <f t="shared" ref="G6:X6" si="0">3.1415926*0.00785*G5*($B$4-G5)*G4</f>
        <v>721.22463689787355</v>
      </c>
      <c r="H6" s="1">
        <f t="shared" si="0"/>
        <v>740.82757153609441</v>
      </c>
      <c r="I6" s="1">
        <f t="shared" si="0"/>
        <v>747.36188308216799</v>
      </c>
      <c r="J6" s="1">
        <f t="shared" si="0"/>
        <v>824.95683269179199</v>
      </c>
      <c r="K6" s="1">
        <f t="shared" si="0"/>
        <v>747.36188308216799</v>
      </c>
      <c r="L6" s="1">
        <f t="shared" si="0"/>
        <v>824.95683269179199</v>
      </c>
      <c r="M6" s="1">
        <f t="shared" si="0"/>
        <v>780.85022975579523</v>
      </c>
      <c r="N6" s="1">
        <f t="shared" si="0"/>
        <v>778.39986292601748</v>
      </c>
      <c r="O6" s="1">
        <f t="shared" si="0"/>
        <v>873.96416928734391</v>
      </c>
      <c r="P6" s="1">
        <f t="shared" si="0"/>
        <v>963.81095304585608</v>
      </c>
      <c r="Q6" s="1">
        <f t="shared" si="0"/>
        <v>982.5970987408175</v>
      </c>
      <c r="R6" s="1">
        <f t="shared" si="0"/>
        <v>784.11738552883196</v>
      </c>
      <c r="S6" s="1">
        <f t="shared" si="0"/>
        <v>714.69032535179997</v>
      </c>
      <c r="T6" s="1">
        <f t="shared" si="0"/>
        <v>654.2479435506192</v>
      </c>
      <c r="U6" s="1">
        <f t="shared" si="0"/>
        <v>761.24729511757437</v>
      </c>
      <c r="V6" s="1">
        <f t="shared" si="0"/>
        <v>808.62105382660798</v>
      </c>
      <c r="W6" s="1">
        <f t="shared" si="0"/>
        <v>749.81224991194551</v>
      </c>
      <c r="X6" s="1">
        <f t="shared" si="0"/>
        <v>660.78225509669278</v>
      </c>
    </row>
    <row r="7" spans="1:46" outlineLevel="1" x14ac:dyDescent="0.25">
      <c r="A7" s="11"/>
      <c r="B7" s="22"/>
      <c r="C7" s="22"/>
      <c r="D7" s="22"/>
      <c r="E7" s="22"/>
      <c r="F7" s="2" t="s">
        <v>9</v>
      </c>
      <c r="G7" s="1">
        <f>$C$4*G6</f>
        <v>41109.804303178789</v>
      </c>
      <c r="H7" s="1">
        <f t="shared" ref="H7:X7" si="1">$C$4*H6</f>
        <v>42227.171577557383</v>
      </c>
      <c r="I7" s="1">
        <f t="shared" si="1"/>
        <v>42599.627335683574</v>
      </c>
      <c r="J7" s="1">
        <f t="shared" si="1"/>
        <v>47022.539463432142</v>
      </c>
      <c r="K7" s="1">
        <f t="shared" si="1"/>
        <v>42599.627335683574</v>
      </c>
      <c r="L7" s="1">
        <f t="shared" si="1"/>
        <v>47022.539463432142</v>
      </c>
      <c r="M7" s="1">
        <f t="shared" si="1"/>
        <v>44508.463096080326</v>
      </c>
      <c r="N7" s="1">
        <f t="shared" si="1"/>
        <v>44368.792186782994</v>
      </c>
      <c r="O7" s="1">
        <f t="shared" si="1"/>
        <v>49815.957649378601</v>
      </c>
      <c r="P7" s="1">
        <f t="shared" si="1"/>
        <v>54937.224323613795</v>
      </c>
      <c r="Q7" s="1">
        <f t="shared" si="1"/>
        <v>56008.034628226596</v>
      </c>
      <c r="R7" s="1">
        <f t="shared" si="1"/>
        <v>44694.690975143421</v>
      </c>
      <c r="S7" s="1">
        <f t="shared" si="1"/>
        <v>40737.348545052599</v>
      </c>
      <c r="T7" s="1">
        <f t="shared" si="1"/>
        <v>37292.132782385292</v>
      </c>
      <c r="U7" s="1">
        <f t="shared" si="1"/>
        <v>43391.09582170174</v>
      </c>
      <c r="V7" s="1">
        <f t="shared" si="1"/>
        <v>46091.400068116658</v>
      </c>
      <c r="W7" s="1">
        <f t="shared" si="1"/>
        <v>42739.298244980891</v>
      </c>
      <c r="X7" s="1">
        <f t="shared" si="1"/>
        <v>37664.58854051149</v>
      </c>
    </row>
    <row r="8" spans="1:46" outlineLevel="1" x14ac:dyDescent="0.25">
      <c r="A8" s="11"/>
      <c r="B8" s="1"/>
      <c r="C8" s="1"/>
      <c r="D8" s="1"/>
      <c r="E8" s="1"/>
      <c r="F8" s="1"/>
      <c r="Q8" s="6"/>
      <c r="R8" s="6"/>
      <c r="S8" s="6"/>
      <c r="T8" s="6"/>
      <c r="U8" s="6"/>
      <c r="V8" s="6"/>
      <c r="W8" s="6"/>
      <c r="X8" s="6"/>
    </row>
    <row r="9" spans="1:46" outlineLevel="1" x14ac:dyDescent="0.25">
      <c r="A9" s="11"/>
      <c r="B9" s="20">
        <v>273</v>
      </c>
      <c r="C9" s="20">
        <v>53</v>
      </c>
      <c r="D9" s="20">
        <v>5.8920000000000003</v>
      </c>
      <c r="E9" s="20">
        <f>SUM(G9:P9)</f>
        <v>112.7</v>
      </c>
      <c r="F9" s="2" t="s">
        <v>12</v>
      </c>
      <c r="G9" s="1">
        <v>11.6</v>
      </c>
      <c r="H9" s="1">
        <v>11.91</v>
      </c>
      <c r="I9" s="1">
        <v>11.29</v>
      </c>
      <c r="J9" s="1">
        <v>11.21</v>
      </c>
      <c r="K9" s="1">
        <v>10.93</v>
      </c>
      <c r="L9" s="1">
        <v>11.14</v>
      </c>
      <c r="M9" s="1">
        <v>11.25</v>
      </c>
      <c r="N9" s="1">
        <v>10.77</v>
      </c>
      <c r="O9" s="1">
        <v>12.09</v>
      </c>
      <c r="P9" s="1">
        <v>10.51</v>
      </c>
    </row>
    <row r="10" spans="1:46" outlineLevel="1" x14ac:dyDescent="0.25">
      <c r="A10" s="11"/>
      <c r="B10" s="21"/>
      <c r="C10" s="21"/>
      <c r="D10" s="21"/>
      <c r="E10" s="21"/>
      <c r="F10" s="2" t="s">
        <v>13</v>
      </c>
      <c r="G10" s="1">
        <v>8</v>
      </c>
      <c r="H10" s="1">
        <v>8</v>
      </c>
      <c r="I10" s="1">
        <v>8</v>
      </c>
      <c r="J10" s="1">
        <v>8</v>
      </c>
      <c r="K10" s="1">
        <v>8</v>
      </c>
      <c r="L10" s="1">
        <v>8</v>
      </c>
      <c r="M10" s="1">
        <v>8</v>
      </c>
      <c r="N10" s="1">
        <v>8</v>
      </c>
      <c r="O10" s="1">
        <v>8</v>
      </c>
      <c r="P10" s="1">
        <v>8</v>
      </c>
    </row>
    <row r="11" spans="1:46" outlineLevel="1" x14ac:dyDescent="0.25">
      <c r="A11" s="11"/>
      <c r="B11" s="21"/>
      <c r="C11" s="21"/>
      <c r="D11" s="21"/>
      <c r="E11" s="21"/>
      <c r="F11" s="2" t="s">
        <v>10</v>
      </c>
      <c r="G11" s="1">
        <f>0.02466150191*G10*($B$9-G10)*G9</f>
        <v>606.47565497072003</v>
      </c>
      <c r="H11" s="1">
        <f t="shared" ref="H11:O11" si="2">0.02466150191*H10*($B$9-H10)*H9</f>
        <v>622.68319402597206</v>
      </c>
      <c r="I11" s="1">
        <f t="shared" si="2"/>
        <v>590.268115915468</v>
      </c>
      <c r="J11" s="1">
        <f t="shared" si="2"/>
        <v>586.08552519153204</v>
      </c>
      <c r="K11" s="1">
        <f t="shared" si="2"/>
        <v>571.44645765775601</v>
      </c>
      <c r="L11" s="1">
        <f t="shared" si="2"/>
        <v>582.42575830808812</v>
      </c>
      <c r="M11" s="1">
        <f t="shared" si="2"/>
        <v>588.17682055350008</v>
      </c>
      <c r="N11" s="1">
        <f t="shared" si="2"/>
        <v>563.08127620988398</v>
      </c>
      <c r="O11" s="1">
        <f t="shared" si="2"/>
        <v>632.09402315482805</v>
      </c>
      <c r="P11" s="1">
        <f>0.02466150191*P10*($B$9-P10)*P9</f>
        <v>549.48785635709203</v>
      </c>
    </row>
    <row r="12" spans="1:46" outlineLevel="1" x14ac:dyDescent="0.25">
      <c r="A12" s="11"/>
      <c r="B12" s="22"/>
      <c r="C12" s="22"/>
      <c r="D12" s="22"/>
      <c r="E12" s="22"/>
      <c r="F12" s="2" t="s">
        <v>9</v>
      </c>
      <c r="G12" s="1">
        <f>$C$9*G11</f>
        <v>32143.209713448163</v>
      </c>
      <c r="H12" s="1">
        <f t="shared" ref="H12:P12" si="3">$C$9*H11</f>
        <v>33002.20928337652</v>
      </c>
      <c r="I12" s="1">
        <f t="shared" si="3"/>
        <v>31284.210143519806</v>
      </c>
      <c r="J12" s="1">
        <f t="shared" si="3"/>
        <v>31062.5328351512</v>
      </c>
      <c r="K12" s="1">
        <f t="shared" si="3"/>
        <v>30286.662255861069</v>
      </c>
      <c r="L12" s="1">
        <f t="shared" si="3"/>
        <v>30868.565190328671</v>
      </c>
      <c r="M12" s="1">
        <f t="shared" si="3"/>
        <v>31173.371489335503</v>
      </c>
      <c r="N12" s="1">
        <f t="shared" si="3"/>
        <v>29843.30763912385</v>
      </c>
      <c r="O12" s="1">
        <f t="shared" si="3"/>
        <v>33500.983227205885</v>
      </c>
      <c r="P12" s="1">
        <f t="shared" si="3"/>
        <v>29122.856386925876</v>
      </c>
    </row>
    <row r="13" spans="1:46" outlineLevel="1" x14ac:dyDescent="0.25">
      <c r="A13" s="10"/>
      <c r="B13" s="1"/>
      <c r="C13" s="1"/>
      <c r="D13" s="1"/>
      <c r="E13" s="1"/>
      <c r="F13" s="1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46" ht="15" customHeight="1" outlineLevel="1" x14ac:dyDescent="0.25">
      <c r="A14" s="9">
        <v>44833</v>
      </c>
      <c r="B14" s="20">
        <v>273</v>
      </c>
      <c r="C14" s="20">
        <v>53</v>
      </c>
      <c r="D14" s="20">
        <v>20.303999999999998</v>
      </c>
      <c r="E14" s="20">
        <f>SUM(G14:AN14)</f>
        <v>388.3599999999999</v>
      </c>
      <c r="F14" s="2" t="s">
        <v>12</v>
      </c>
      <c r="G14" s="13">
        <v>11.47</v>
      </c>
      <c r="H14" s="13">
        <v>11.46</v>
      </c>
      <c r="I14" s="13">
        <v>11.53</v>
      </c>
      <c r="J14" s="13">
        <v>11.46</v>
      </c>
      <c r="K14" s="13">
        <v>11.49</v>
      </c>
      <c r="L14" s="13">
        <v>11.4</v>
      </c>
      <c r="M14" s="13">
        <v>11.5</v>
      </c>
      <c r="N14" s="13">
        <v>11.51</v>
      </c>
      <c r="O14" s="13">
        <v>11.56</v>
      </c>
      <c r="P14" s="13">
        <v>11.41</v>
      </c>
      <c r="Q14" s="13">
        <v>11.47</v>
      </c>
      <c r="R14" s="13">
        <v>11.58</v>
      </c>
      <c r="S14" s="13">
        <v>11.47</v>
      </c>
      <c r="T14" s="13">
        <v>11.5</v>
      </c>
      <c r="U14" s="13">
        <v>11.18</v>
      </c>
      <c r="V14" s="13">
        <v>11.48</v>
      </c>
      <c r="W14" s="13">
        <v>11.05</v>
      </c>
      <c r="X14" s="13">
        <v>11.43</v>
      </c>
      <c r="Y14" s="13">
        <v>11.42</v>
      </c>
      <c r="Z14" s="13">
        <v>11.4</v>
      </c>
      <c r="AA14" s="13">
        <v>11.37</v>
      </c>
      <c r="AB14" s="13">
        <v>11.36</v>
      </c>
      <c r="AC14" s="13">
        <v>11.4</v>
      </c>
      <c r="AD14" s="13">
        <v>11.77</v>
      </c>
      <c r="AE14" s="13">
        <v>11.26</v>
      </c>
      <c r="AF14" s="13">
        <v>11.27</v>
      </c>
      <c r="AG14" s="13">
        <v>11.38</v>
      </c>
      <c r="AH14" s="13">
        <v>11.35</v>
      </c>
      <c r="AI14" s="13">
        <v>11.34</v>
      </c>
      <c r="AJ14" s="13">
        <v>11.3</v>
      </c>
      <c r="AK14" s="13">
        <v>11.55</v>
      </c>
      <c r="AL14" s="13">
        <v>11.31</v>
      </c>
      <c r="AM14" s="13">
        <v>11.4</v>
      </c>
      <c r="AN14" s="13">
        <v>11.53</v>
      </c>
    </row>
    <row r="15" spans="1:46" outlineLevel="1" x14ac:dyDescent="0.25">
      <c r="A15" s="11"/>
      <c r="B15" s="21"/>
      <c r="C15" s="21"/>
      <c r="D15" s="21"/>
      <c r="E15" s="21"/>
      <c r="F15" s="2" t="s">
        <v>13</v>
      </c>
      <c r="G15" s="13">
        <v>8</v>
      </c>
      <c r="H15" s="13">
        <v>8</v>
      </c>
      <c r="I15" s="13">
        <v>8</v>
      </c>
      <c r="J15" s="13">
        <v>8</v>
      </c>
      <c r="K15" s="13">
        <v>8</v>
      </c>
      <c r="L15" s="13">
        <v>8</v>
      </c>
      <c r="M15" s="13">
        <v>8</v>
      </c>
      <c r="N15" s="13">
        <v>8</v>
      </c>
      <c r="O15" s="13">
        <v>8</v>
      </c>
      <c r="P15" s="13">
        <v>8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>
        <v>8</v>
      </c>
      <c r="AE15" s="13">
        <v>8</v>
      </c>
      <c r="AF15" s="13">
        <v>8</v>
      </c>
      <c r="AG15" s="13">
        <v>8</v>
      </c>
      <c r="AH15" s="13">
        <v>8</v>
      </c>
      <c r="AI15" s="13">
        <v>8</v>
      </c>
      <c r="AJ15" s="13">
        <v>8</v>
      </c>
      <c r="AK15" s="13">
        <v>8</v>
      </c>
      <c r="AL15" s="13">
        <v>8</v>
      </c>
      <c r="AM15" s="13">
        <v>8</v>
      </c>
      <c r="AN15" s="13">
        <v>8</v>
      </c>
    </row>
    <row r="16" spans="1:46" outlineLevel="1" x14ac:dyDescent="0.25">
      <c r="A16" s="11"/>
      <c r="B16" s="21"/>
      <c r="C16" s="21"/>
      <c r="D16" s="21"/>
      <c r="E16" s="21"/>
      <c r="F16" s="2" t="s">
        <v>10</v>
      </c>
      <c r="G16" s="13">
        <f>0.02466150191*G15*($B$14-G15)*G14</f>
        <v>599.67894504432411</v>
      </c>
      <c r="H16" s="13">
        <f t="shared" ref="H16:AN16" si="4">0.02466150191*H15*($B$14-H15)*H14</f>
        <v>599.15612120383207</v>
      </c>
      <c r="I16" s="13">
        <f t="shared" si="4"/>
        <v>602.81588808727599</v>
      </c>
      <c r="J16" s="13">
        <f t="shared" si="4"/>
        <v>599.15612120383207</v>
      </c>
      <c r="K16" s="13">
        <f t="shared" si="4"/>
        <v>600.72459272530807</v>
      </c>
      <c r="L16" s="13">
        <f t="shared" si="4"/>
        <v>596.01917816088007</v>
      </c>
      <c r="M16" s="13">
        <f t="shared" si="4"/>
        <v>601.24741656579999</v>
      </c>
      <c r="N16" s="13">
        <f t="shared" si="4"/>
        <v>601.77024040629203</v>
      </c>
      <c r="O16" s="13">
        <f t="shared" si="4"/>
        <v>604.38435960875211</v>
      </c>
      <c r="P16" s="13">
        <f t="shared" si="4"/>
        <v>596.54200200137211</v>
      </c>
      <c r="Q16" s="13">
        <f t="shared" si="4"/>
        <v>599.67894504432411</v>
      </c>
      <c r="R16" s="13">
        <f t="shared" si="4"/>
        <v>605.43000728973607</v>
      </c>
      <c r="S16" s="13">
        <f t="shared" si="4"/>
        <v>599.67894504432411</v>
      </c>
      <c r="T16" s="13">
        <f t="shared" si="4"/>
        <v>601.24741656579999</v>
      </c>
      <c r="U16" s="13">
        <f t="shared" si="4"/>
        <v>584.51705367005604</v>
      </c>
      <c r="V16" s="13">
        <f t="shared" si="4"/>
        <v>600.20176888481603</v>
      </c>
      <c r="W16" s="13">
        <f t="shared" si="4"/>
        <v>577.72034374366012</v>
      </c>
      <c r="X16" s="13">
        <f t="shared" si="4"/>
        <v>597.58764968235607</v>
      </c>
      <c r="Y16" s="13">
        <f t="shared" si="4"/>
        <v>597.06482584186404</v>
      </c>
      <c r="Z16" s="13">
        <f t="shared" si="4"/>
        <v>596.01917816088007</v>
      </c>
      <c r="AA16" s="13">
        <f t="shared" si="4"/>
        <v>594.45070663940396</v>
      </c>
      <c r="AB16" s="13">
        <f t="shared" si="4"/>
        <v>593.92788279891204</v>
      </c>
      <c r="AC16" s="13">
        <f t="shared" si="4"/>
        <v>596.01917816088007</v>
      </c>
      <c r="AD16" s="13">
        <f t="shared" si="4"/>
        <v>615.36366025908399</v>
      </c>
      <c r="AE16" s="13">
        <f t="shared" si="4"/>
        <v>588.699644393992</v>
      </c>
      <c r="AF16" s="13">
        <f t="shared" si="4"/>
        <v>589.22246823448404</v>
      </c>
      <c r="AG16" s="13">
        <f t="shared" si="4"/>
        <v>594.97353047989611</v>
      </c>
      <c r="AH16" s="13">
        <f t="shared" si="4"/>
        <v>593.40505895842</v>
      </c>
      <c r="AI16" s="13">
        <f t="shared" si="4"/>
        <v>592.88223511792808</v>
      </c>
      <c r="AJ16" s="13">
        <f t="shared" si="4"/>
        <v>590.79093975596004</v>
      </c>
      <c r="AK16" s="13">
        <f t="shared" si="4"/>
        <v>603.86153576826007</v>
      </c>
      <c r="AL16" s="13">
        <f t="shared" si="4"/>
        <v>591.31376359645208</v>
      </c>
      <c r="AM16" s="13">
        <f t="shared" si="4"/>
        <v>596.01917816088007</v>
      </c>
      <c r="AN16" s="13">
        <f t="shared" si="4"/>
        <v>602.81588808727599</v>
      </c>
    </row>
    <row r="17" spans="1:40" outlineLevel="1" x14ac:dyDescent="0.25">
      <c r="A17" s="11"/>
      <c r="B17" s="22"/>
      <c r="C17" s="22"/>
      <c r="D17" s="22"/>
      <c r="E17" s="22"/>
      <c r="F17" s="2" t="s">
        <v>9</v>
      </c>
      <c r="G17" s="13">
        <f>$C$14*G16</f>
        <v>31782.984087349178</v>
      </c>
      <c r="H17" s="13">
        <f t="shared" ref="H17:AN17" si="5">$C$14*H16</f>
        <v>31755.274423803101</v>
      </c>
      <c r="I17" s="13">
        <f t="shared" si="5"/>
        <v>31949.242068625626</v>
      </c>
      <c r="J17" s="13">
        <f t="shared" si="5"/>
        <v>31755.274423803101</v>
      </c>
      <c r="K17" s="13">
        <f t="shared" si="5"/>
        <v>31838.403414441327</v>
      </c>
      <c r="L17" s="13">
        <f t="shared" si="5"/>
        <v>31589.016442526645</v>
      </c>
      <c r="M17" s="13">
        <f t="shared" si="5"/>
        <v>31866.1130779874</v>
      </c>
      <c r="N17" s="13">
        <f t="shared" si="5"/>
        <v>31893.822741533477</v>
      </c>
      <c r="O17" s="13">
        <f t="shared" si="5"/>
        <v>32032.37105926386</v>
      </c>
      <c r="P17" s="13">
        <f t="shared" si="5"/>
        <v>31616.726106072721</v>
      </c>
      <c r="Q17" s="13">
        <f t="shared" si="5"/>
        <v>31782.984087349178</v>
      </c>
      <c r="R17" s="13">
        <f t="shared" si="5"/>
        <v>32087.790386356013</v>
      </c>
      <c r="S17" s="13">
        <f t="shared" si="5"/>
        <v>31782.984087349178</v>
      </c>
      <c r="T17" s="13">
        <f t="shared" si="5"/>
        <v>31866.1130779874</v>
      </c>
      <c r="U17" s="13">
        <f t="shared" si="5"/>
        <v>30979.40384451297</v>
      </c>
      <c r="V17" s="13">
        <f t="shared" si="5"/>
        <v>31810.693750895251</v>
      </c>
      <c r="W17" s="13">
        <f t="shared" si="5"/>
        <v>30619.178218413988</v>
      </c>
      <c r="X17" s="13">
        <f t="shared" si="5"/>
        <v>31672.145433164871</v>
      </c>
      <c r="Y17" s="13">
        <f t="shared" si="5"/>
        <v>31644.435769618794</v>
      </c>
      <c r="Z17" s="13">
        <f t="shared" si="5"/>
        <v>31589.016442526645</v>
      </c>
      <c r="AA17" s="13">
        <f t="shared" si="5"/>
        <v>31505.887451888411</v>
      </c>
      <c r="AB17" s="13">
        <f t="shared" si="5"/>
        <v>31478.177788342338</v>
      </c>
      <c r="AC17" s="13">
        <f t="shared" si="5"/>
        <v>31589.016442526645</v>
      </c>
      <c r="AD17" s="13">
        <f t="shared" si="5"/>
        <v>32614.273993731451</v>
      </c>
      <c r="AE17" s="13">
        <f t="shared" si="5"/>
        <v>31201.081152881576</v>
      </c>
      <c r="AF17" s="13">
        <f t="shared" si="5"/>
        <v>31228.790816427652</v>
      </c>
      <c r="AG17" s="13">
        <f t="shared" si="5"/>
        <v>31533.597115434495</v>
      </c>
      <c r="AH17" s="13">
        <f t="shared" si="5"/>
        <v>31450.468124796262</v>
      </c>
      <c r="AI17" s="13">
        <f t="shared" si="5"/>
        <v>31422.758461250189</v>
      </c>
      <c r="AJ17" s="13">
        <f t="shared" si="5"/>
        <v>31311.919807065882</v>
      </c>
      <c r="AK17" s="13">
        <f t="shared" si="5"/>
        <v>32004.661395717783</v>
      </c>
      <c r="AL17" s="13">
        <f t="shared" si="5"/>
        <v>31339.629470611959</v>
      </c>
      <c r="AM17" s="13">
        <f t="shared" si="5"/>
        <v>31589.016442526645</v>
      </c>
      <c r="AN17" s="13">
        <f t="shared" si="5"/>
        <v>31949.242068625626</v>
      </c>
    </row>
    <row r="18" spans="1:40" outlineLevel="1" x14ac:dyDescent="0.25">
      <c r="A18" s="11"/>
      <c r="B18" s="1"/>
      <c r="C18" s="1"/>
      <c r="D18" s="1"/>
      <c r="E18" s="1"/>
      <c r="F18" s="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outlineLevel="1" x14ac:dyDescent="0.25">
      <c r="A19" s="11"/>
      <c r="B19" s="20">
        <v>273</v>
      </c>
      <c r="C19" s="20">
        <v>53</v>
      </c>
      <c r="D19" s="20">
        <v>20.236000000000001</v>
      </c>
      <c r="E19" s="20">
        <f>SUM(G19:AN19)</f>
        <v>387.05</v>
      </c>
      <c r="F19" s="2" t="s">
        <v>12</v>
      </c>
      <c r="G19" s="13">
        <v>11.49</v>
      </c>
      <c r="H19" s="13">
        <v>11.45</v>
      </c>
      <c r="I19" s="13">
        <v>11.34</v>
      </c>
      <c r="J19" s="13">
        <v>11.35</v>
      </c>
      <c r="K19" s="13">
        <v>11.5</v>
      </c>
      <c r="L19" s="13">
        <v>11.49</v>
      </c>
      <c r="M19" s="13">
        <v>11.71</v>
      </c>
      <c r="N19" s="13">
        <v>11.5</v>
      </c>
      <c r="O19" s="13">
        <v>11.38</v>
      </c>
      <c r="P19" s="13">
        <v>11.55</v>
      </c>
      <c r="Q19" s="13">
        <v>10.06</v>
      </c>
      <c r="R19" s="13">
        <v>11.42</v>
      </c>
      <c r="S19" s="13">
        <v>11.48</v>
      </c>
      <c r="T19" s="13">
        <v>11.5</v>
      </c>
      <c r="U19" s="13">
        <v>11.48</v>
      </c>
      <c r="V19" s="13">
        <v>11.6</v>
      </c>
      <c r="W19" s="13">
        <v>11.41</v>
      </c>
      <c r="X19" s="13">
        <v>11.45</v>
      </c>
      <c r="Y19" s="13">
        <v>11.71</v>
      </c>
      <c r="Z19" s="13">
        <v>11.5</v>
      </c>
      <c r="AA19" s="13">
        <v>11.28</v>
      </c>
      <c r="AB19" s="13">
        <v>11.4</v>
      </c>
      <c r="AC19" s="13">
        <v>11.35</v>
      </c>
      <c r="AD19" s="13">
        <v>11.41</v>
      </c>
      <c r="AE19" s="13">
        <v>11.44</v>
      </c>
      <c r="AF19" s="13">
        <v>11.37</v>
      </c>
      <c r="AG19" s="13">
        <v>11.51</v>
      </c>
      <c r="AH19" s="13">
        <v>11.48</v>
      </c>
      <c r="AI19" s="13">
        <v>11.44</v>
      </c>
      <c r="AJ19" s="13">
        <v>11.4</v>
      </c>
      <c r="AK19" s="13">
        <v>11.49</v>
      </c>
      <c r="AL19" s="13">
        <v>11.36</v>
      </c>
      <c r="AM19" s="13">
        <v>10.48</v>
      </c>
      <c r="AN19" s="13">
        <v>11.27</v>
      </c>
    </row>
    <row r="20" spans="1:40" outlineLevel="1" x14ac:dyDescent="0.25">
      <c r="A20" s="11"/>
      <c r="B20" s="21"/>
      <c r="C20" s="21"/>
      <c r="D20" s="21"/>
      <c r="E20" s="21"/>
      <c r="F20" s="2" t="s">
        <v>13</v>
      </c>
      <c r="G20" s="13">
        <v>8</v>
      </c>
      <c r="H20" s="13">
        <v>8</v>
      </c>
      <c r="I20" s="13">
        <v>8</v>
      </c>
      <c r="J20" s="13">
        <v>8</v>
      </c>
      <c r="K20" s="13">
        <v>8</v>
      </c>
      <c r="L20" s="13">
        <v>8</v>
      </c>
      <c r="M20" s="13">
        <v>8</v>
      </c>
      <c r="N20" s="13">
        <v>8</v>
      </c>
      <c r="O20" s="13">
        <v>8</v>
      </c>
      <c r="P20" s="13">
        <v>8</v>
      </c>
      <c r="Q20" s="13">
        <v>8</v>
      </c>
      <c r="R20" s="13">
        <v>8</v>
      </c>
      <c r="S20" s="13">
        <v>8</v>
      </c>
      <c r="T20" s="13">
        <v>8</v>
      </c>
      <c r="U20" s="13">
        <v>8</v>
      </c>
      <c r="V20" s="13">
        <v>8</v>
      </c>
      <c r="W20" s="13">
        <v>8</v>
      </c>
      <c r="X20" s="13">
        <v>8</v>
      </c>
      <c r="Y20" s="13">
        <v>8</v>
      </c>
      <c r="Z20" s="13">
        <v>8</v>
      </c>
      <c r="AA20" s="13">
        <v>8</v>
      </c>
      <c r="AB20" s="13">
        <v>8</v>
      </c>
      <c r="AC20" s="13">
        <v>8</v>
      </c>
      <c r="AD20" s="13">
        <v>8</v>
      </c>
      <c r="AE20" s="13">
        <v>8</v>
      </c>
      <c r="AF20" s="13">
        <v>8</v>
      </c>
      <c r="AG20" s="13">
        <v>8</v>
      </c>
      <c r="AH20" s="13">
        <v>8</v>
      </c>
      <c r="AI20" s="13">
        <v>8</v>
      </c>
      <c r="AJ20" s="13">
        <v>8</v>
      </c>
      <c r="AK20" s="13">
        <v>8</v>
      </c>
      <c r="AL20" s="13">
        <v>8</v>
      </c>
      <c r="AM20" s="13">
        <v>8</v>
      </c>
      <c r="AN20" s="13">
        <v>8</v>
      </c>
    </row>
    <row r="21" spans="1:40" outlineLevel="1" x14ac:dyDescent="0.25">
      <c r="A21" s="11"/>
      <c r="B21" s="21"/>
      <c r="C21" s="21"/>
      <c r="D21" s="21"/>
      <c r="E21" s="21"/>
      <c r="F21" s="2" t="s">
        <v>10</v>
      </c>
      <c r="G21" s="13">
        <f>0.02466150191*G20*($B$19-G20)*G19</f>
        <v>600.72459272530807</v>
      </c>
      <c r="H21" s="13">
        <f t="shared" ref="H21:AN21" si="6">0.02466150191*H20*($B$19-H20)*H19</f>
        <v>598.63329736334003</v>
      </c>
      <c r="I21" s="13">
        <f t="shared" si="6"/>
        <v>592.88223511792808</v>
      </c>
      <c r="J21" s="13">
        <f t="shared" si="6"/>
        <v>593.40505895842</v>
      </c>
      <c r="K21" s="13">
        <f t="shared" si="6"/>
        <v>601.24741656579999</v>
      </c>
      <c r="L21" s="13">
        <f t="shared" si="6"/>
        <v>600.72459272530807</v>
      </c>
      <c r="M21" s="13">
        <f t="shared" si="6"/>
        <v>612.2267172161321</v>
      </c>
      <c r="N21" s="13">
        <f t="shared" si="6"/>
        <v>601.24741656579999</v>
      </c>
      <c r="O21" s="13">
        <f t="shared" si="6"/>
        <v>594.97353047989611</v>
      </c>
      <c r="P21" s="13">
        <f t="shared" si="6"/>
        <v>603.86153576826007</v>
      </c>
      <c r="Q21" s="13">
        <f t="shared" si="6"/>
        <v>525.96078353495204</v>
      </c>
      <c r="R21" s="13">
        <f t="shared" si="6"/>
        <v>597.06482584186404</v>
      </c>
      <c r="S21" s="13">
        <f t="shared" si="6"/>
        <v>600.20176888481603</v>
      </c>
      <c r="T21" s="13">
        <f t="shared" si="6"/>
        <v>601.24741656579999</v>
      </c>
      <c r="U21" s="13">
        <f t="shared" si="6"/>
        <v>600.20176888481603</v>
      </c>
      <c r="V21" s="13">
        <f t="shared" si="6"/>
        <v>606.47565497072003</v>
      </c>
      <c r="W21" s="13">
        <f t="shared" si="6"/>
        <v>596.54200200137211</v>
      </c>
      <c r="X21" s="13">
        <f t="shared" si="6"/>
        <v>598.63329736334003</v>
      </c>
      <c r="Y21" s="13">
        <f t="shared" si="6"/>
        <v>612.2267172161321</v>
      </c>
      <c r="Z21" s="13">
        <f t="shared" si="6"/>
        <v>601.24741656579999</v>
      </c>
      <c r="AA21" s="13">
        <f t="shared" si="6"/>
        <v>589.74529207497596</v>
      </c>
      <c r="AB21" s="13">
        <f t="shared" si="6"/>
        <v>596.01917816088007</v>
      </c>
      <c r="AC21" s="13">
        <f t="shared" si="6"/>
        <v>593.40505895842</v>
      </c>
      <c r="AD21" s="13">
        <f t="shared" si="6"/>
        <v>596.54200200137211</v>
      </c>
      <c r="AE21" s="13">
        <f t="shared" si="6"/>
        <v>598.110473522848</v>
      </c>
      <c r="AF21" s="13">
        <f t="shared" si="6"/>
        <v>594.45070663940396</v>
      </c>
      <c r="AG21" s="13">
        <f t="shared" si="6"/>
        <v>601.77024040629203</v>
      </c>
      <c r="AH21" s="13">
        <f t="shared" si="6"/>
        <v>600.20176888481603</v>
      </c>
      <c r="AI21" s="13">
        <f t="shared" si="6"/>
        <v>598.110473522848</v>
      </c>
      <c r="AJ21" s="13">
        <f t="shared" si="6"/>
        <v>596.01917816088007</v>
      </c>
      <c r="AK21" s="13">
        <f t="shared" si="6"/>
        <v>600.72459272530807</v>
      </c>
      <c r="AL21" s="13">
        <f t="shared" si="6"/>
        <v>593.92788279891204</v>
      </c>
      <c r="AM21" s="13">
        <f t="shared" si="6"/>
        <v>547.91938483561603</v>
      </c>
      <c r="AN21" s="13">
        <f t="shared" si="6"/>
        <v>589.22246823448404</v>
      </c>
    </row>
    <row r="22" spans="1:40" outlineLevel="1" x14ac:dyDescent="0.25">
      <c r="A22" s="11"/>
      <c r="B22" s="22"/>
      <c r="C22" s="22"/>
      <c r="D22" s="22"/>
      <c r="E22" s="22"/>
      <c r="F22" s="2" t="s">
        <v>9</v>
      </c>
      <c r="G22" s="13">
        <f>$C$19*G21</f>
        <v>31838.403414441327</v>
      </c>
      <c r="H22" s="13">
        <f t="shared" ref="H22:AN22" si="7">$C$19*H21</f>
        <v>31727.564760257021</v>
      </c>
      <c r="I22" s="13">
        <f t="shared" si="7"/>
        <v>31422.758461250189</v>
      </c>
      <c r="J22" s="13">
        <f t="shared" si="7"/>
        <v>31450.468124796262</v>
      </c>
      <c r="K22" s="13">
        <f t="shared" si="7"/>
        <v>31866.1130779874</v>
      </c>
      <c r="L22" s="13">
        <f t="shared" si="7"/>
        <v>31838.403414441327</v>
      </c>
      <c r="M22" s="13">
        <f t="shared" si="7"/>
        <v>32448.016012455002</v>
      </c>
      <c r="N22" s="13">
        <f t="shared" si="7"/>
        <v>31866.1130779874</v>
      </c>
      <c r="O22" s="13">
        <f t="shared" si="7"/>
        <v>31533.597115434495</v>
      </c>
      <c r="P22" s="13">
        <f t="shared" si="7"/>
        <v>32004.661395717783</v>
      </c>
      <c r="Q22" s="13">
        <f t="shared" si="7"/>
        <v>27875.921527352457</v>
      </c>
      <c r="R22" s="13">
        <f t="shared" si="7"/>
        <v>31644.435769618794</v>
      </c>
      <c r="S22" s="13">
        <f t="shared" si="7"/>
        <v>31810.693750895251</v>
      </c>
      <c r="T22" s="13">
        <f t="shared" si="7"/>
        <v>31866.1130779874</v>
      </c>
      <c r="U22" s="13">
        <f t="shared" si="7"/>
        <v>31810.693750895251</v>
      </c>
      <c r="V22" s="13">
        <f t="shared" si="7"/>
        <v>32143.209713448163</v>
      </c>
      <c r="W22" s="13">
        <f t="shared" si="7"/>
        <v>31616.726106072721</v>
      </c>
      <c r="X22" s="13">
        <f t="shared" si="7"/>
        <v>31727.564760257021</v>
      </c>
      <c r="Y22" s="13">
        <f t="shared" si="7"/>
        <v>32448.016012455002</v>
      </c>
      <c r="Z22" s="13">
        <f t="shared" si="7"/>
        <v>31866.1130779874</v>
      </c>
      <c r="AA22" s="13">
        <f t="shared" si="7"/>
        <v>31256.500479973725</v>
      </c>
      <c r="AB22" s="13">
        <f t="shared" si="7"/>
        <v>31589.016442526645</v>
      </c>
      <c r="AC22" s="13">
        <f t="shared" si="7"/>
        <v>31450.468124796262</v>
      </c>
      <c r="AD22" s="13">
        <f t="shared" si="7"/>
        <v>31616.726106072721</v>
      </c>
      <c r="AE22" s="13">
        <f t="shared" si="7"/>
        <v>31699.855096710944</v>
      </c>
      <c r="AF22" s="13">
        <f t="shared" si="7"/>
        <v>31505.887451888411</v>
      </c>
      <c r="AG22" s="13">
        <f t="shared" si="7"/>
        <v>31893.822741533477</v>
      </c>
      <c r="AH22" s="13">
        <f t="shared" si="7"/>
        <v>31810.693750895251</v>
      </c>
      <c r="AI22" s="13">
        <f t="shared" si="7"/>
        <v>31699.855096710944</v>
      </c>
      <c r="AJ22" s="13">
        <f t="shared" si="7"/>
        <v>31589.016442526645</v>
      </c>
      <c r="AK22" s="13">
        <f t="shared" si="7"/>
        <v>31838.403414441327</v>
      </c>
      <c r="AL22" s="13">
        <f t="shared" si="7"/>
        <v>31478.177788342338</v>
      </c>
      <c r="AM22" s="13">
        <f t="shared" si="7"/>
        <v>29039.72739628765</v>
      </c>
      <c r="AN22" s="13">
        <f t="shared" si="7"/>
        <v>31228.790816427652</v>
      </c>
    </row>
    <row r="23" spans="1:40" outlineLevel="1" x14ac:dyDescent="0.25">
      <c r="A23" s="11"/>
      <c r="B23" s="1"/>
      <c r="C23" s="1"/>
      <c r="D23" s="1"/>
      <c r="E23" s="1"/>
      <c r="F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outlineLevel="1" x14ac:dyDescent="0.25">
      <c r="A24" s="11"/>
      <c r="B24" s="1"/>
      <c r="C24" s="1"/>
      <c r="D24" s="1" t="s">
        <v>6</v>
      </c>
      <c r="E24" s="1" t="s">
        <v>6</v>
      </c>
      <c r="F24" s="2" t="s">
        <v>6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outlineLevel="1" x14ac:dyDescent="0.25">
      <c r="A25" s="10"/>
      <c r="B25" s="1"/>
      <c r="C25" s="1"/>
      <c r="D25" s="1"/>
      <c r="E25" s="1"/>
      <c r="F25" s="1"/>
    </row>
    <row r="26" spans="1:40" ht="15.75" x14ac:dyDescent="0.25">
      <c r="A26" s="4" t="s">
        <v>2</v>
      </c>
      <c r="B26" s="1"/>
      <c r="C26" s="1"/>
      <c r="D26" s="1"/>
      <c r="E26" s="1"/>
      <c r="F26" s="1"/>
    </row>
    <row r="27" spans="1:40" hidden="1" outlineLevel="1" x14ac:dyDescent="0.25">
      <c r="A27" s="5">
        <v>44835</v>
      </c>
      <c r="B27" s="1"/>
      <c r="C27" s="1"/>
      <c r="D27" s="1"/>
      <c r="E27" s="1"/>
      <c r="F27" s="1"/>
    </row>
    <row r="28" spans="1:40" hidden="1" outlineLevel="1" x14ac:dyDescent="0.25">
      <c r="A28" s="5">
        <v>44836</v>
      </c>
      <c r="B28" s="1"/>
      <c r="C28" s="1"/>
      <c r="D28" s="1"/>
      <c r="E28" s="1"/>
      <c r="F28" s="1"/>
    </row>
    <row r="29" spans="1:40" hidden="1" outlineLevel="1" x14ac:dyDescent="0.25">
      <c r="A29" s="5">
        <v>44837</v>
      </c>
      <c r="B29" s="1"/>
      <c r="C29" s="1"/>
      <c r="D29" s="1"/>
      <c r="E29" s="1"/>
      <c r="F29" s="1"/>
    </row>
    <row r="30" spans="1:40" hidden="1" outlineLevel="1" x14ac:dyDescent="0.25">
      <c r="A30" s="5">
        <v>44838</v>
      </c>
      <c r="B30" s="1"/>
      <c r="C30" s="1"/>
      <c r="D30" s="1"/>
      <c r="E30" s="1"/>
      <c r="F30" s="1"/>
    </row>
    <row r="31" spans="1:40" hidden="1" outlineLevel="1" x14ac:dyDescent="0.25">
      <c r="A31" s="5">
        <v>44839</v>
      </c>
      <c r="B31" s="1"/>
      <c r="C31" s="1"/>
      <c r="D31" s="1"/>
      <c r="E31" s="1"/>
      <c r="F31" s="1"/>
    </row>
    <row r="32" spans="1:40" hidden="1" outlineLevel="1" x14ac:dyDescent="0.25">
      <c r="A32" s="5">
        <v>44840</v>
      </c>
      <c r="B32" s="1"/>
      <c r="C32" s="1"/>
      <c r="D32" s="1"/>
      <c r="E32" s="1"/>
      <c r="F32" s="1"/>
    </row>
    <row r="33" spans="1:6" hidden="1" outlineLevel="1" x14ac:dyDescent="0.25">
      <c r="A33" s="5">
        <v>44841</v>
      </c>
      <c r="B33" s="1"/>
      <c r="C33" s="1"/>
      <c r="D33" s="1"/>
      <c r="E33" s="1"/>
      <c r="F33" s="1"/>
    </row>
    <row r="34" spans="1:6" hidden="1" outlineLevel="1" x14ac:dyDescent="0.25">
      <c r="A34" s="5">
        <v>44842</v>
      </c>
      <c r="B34" s="1"/>
      <c r="C34" s="1"/>
      <c r="D34" s="1"/>
      <c r="E34" s="1"/>
      <c r="F34" s="1"/>
    </row>
    <row r="35" spans="1:6" hidden="1" outlineLevel="1" x14ac:dyDescent="0.25">
      <c r="A35" s="5">
        <v>44843</v>
      </c>
      <c r="B35" s="1"/>
      <c r="C35" s="1"/>
      <c r="D35" s="1"/>
      <c r="E35" s="1"/>
      <c r="F35" s="1"/>
    </row>
    <row r="36" spans="1:6" hidden="1" outlineLevel="1" x14ac:dyDescent="0.25">
      <c r="A36" s="5">
        <v>44844</v>
      </c>
      <c r="B36" s="1"/>
      <c r="C36" s="1"/>
      <c r="D36" s="1"/>
      <c r="E36" s="1"/>
      <c r="F36" s="1"/>
    </row>
    <row r="37" spans="1:6" hidden="1" outlineLevel="1" x14ac:dyDescent="0.25">
      <c r="A37" s="5">
        <v>44845</v>
      </c>
      <c r="B37" s="1"/>
      <c r="C37" s="1"/>
      <c r="D37" s="1"/>
      <c r="E37" s="1"/>
      <c r="F37" s="1"/>
    </row>
    <row r="38" spans="1:6" hidden="1" outlineLevel="1" x14ac:dyDescent="0.25">
      <c r="A38" s="5">
        <v>44846</v>
      </c>
      <c r="B38" s="1"/>
      <c r="C38" s="1"/>
      <c r="D38" s="1"/>
      <c r="E38" s="1"/>
      <c r="F38" s="1"/>
    </row>
    <row r="39" spans="1:6" hidden="1" outlineLevel="1" x14ac:dyDescent="0.25">
      <c r="A39" s="5">
        <v>44847</v>
      </c>
      <c r="B39" s="1"/>
      <c r="C39" s="1"/>
      <c r="D39" s="1"/>
      <c r="E39" s="1"/>
      <c r="F39" s="1"/>
    </row>
    <row r="40" spans="1:6" hidden="1" outlineLevel="1" x14ac:dyDescent="0.25">
      <c r="A40" s="5">
        <v>44848</v>
      </c>
      <c r="B40" s="1"/>
      <c r="C40" s="1"/>
      <c r="D40" s="1"/>
      <c r="E40" s="1"/>
      <c r="F40" s="1"/>
    </row>
    <row r="41" spans="1:6" hidden="1" outlineLevel="1" x14ac:dyDescent="0.25">
      <c r="A41" s="5">
        <v>44849</v>
      </c>
      <c r="B41" s="1"/>
      <c r="C41" s="1"/>
      <c r="D41" s="1"/>
      <c r="E41" s="1"/>
      <c r="F41" s="1"/>
    </row>
    <row r="42" spans="1:6" hidden="1" outlineLevel="1" x14ac:dyDescent="0.25">
      <c r="A42" s="5">
        <v>44850</v>
      </c>
      <c r="B42" s="1"/>
      <c r="C42" s="1"/>
      <c r="D42" s="1"/>
      <c r="E42" s="1"/>
      <c r="F42" s="1"/>
    </row>
    <row r="43" spans="1:6" hidden="1" outlineLevel="1" x14ac:dyDescent="0.25">
      <c r="A43" s="5">
        <v>44851</v>
      </c>
      <c r="B43" s="1"/>
      <c r="C43" s="1"/>
      <c r="D43" s="1"/>
      <c r="E43" s="1"/>
      <c r="F43" s="1"/>
    </row>
    <row r="44" spans="1:6" hidden="1" outlineLevel="1" x14ac:dyDescent="0.25">
      <c r="A44" s="5">
        <v>44852</v>
      </c>
      <c r="B44" s="1"/>
      <c r="C44" s="1"/>
      <c r="D44" s="1"/>
      <c r="E44" s="1"/>
      <c r="F44" s="1"/>
    </row>
    <row r="45" spans="1:6" hidden="1" outlineLevel="1" x14ac:dyDescent="0.25">
      <c r="A45" s="5">
        <v>44853</v>
      </c>
      <c r="B45" s="1"/>
      <c r="C45" s="1"/>
      <c r="D45" s="1"/>
      <c r="E45" s="1"/>
      <c r="F45" s="1"/>
    </row>
    <row r="46" spans="1:6" hidden="1" outlineLevel="1" x14ac:dyDescent="0.25">
      <c r="A46" s="5">
        <v>44854</v>
      </c>
      <c r="B46" s="1"/>
      <c r="C46" s="1"/>
      <c r="D46" s="1"/>
      <c r="E46" s="1"/>
      <c r="F46" s="1"/>
    </row>
    <row r="47" spans="1:6" hidden="1" outlineLevel="1" x14ac:dyDescent="0.25">
      <c r="A47" s="5">
        <v>44855</v>
      </c>
      <c r="B47" s="1"/>
      <c r="C47" s="1"/>
      <c r="D47" s="1"/>
      <c r="E47" s="1"/>
      <c r="F47" s="1"/>
    </row>
    <row r="48" spans="1:6" hidden="1" outlineLevel="1" x14ac:dyDescent="0.25">
      <c r="A48" s="5">
        <v>44856</v>
      </c>
      <c r="B48" s="1"/>
      <c r="C48" s="1"/>
      <c r="D48" s="1"/>
      <c r="E48" s="1"/>
      <c r="F48" s="1"/>
    </row>
    <row r="49" spans="1:6" hidden="1" outlineLevel="1" x14ac:dyDescent="0.25">
      <c r="A49" s="5">
        <v>44857</v>
      </c>
      <c r="B49" s="1"/>
      <c r="C49" s="1"/>
      <c r="D49" s="1"/>
      <c r="E49" s="1"/>
      <c r="F49" s="1"/>
    </row>
    <row r="50" spans="1:6" hidden="1" outlineLevel="1" x14ac:dyDescent="0.25">
      <c r="A50" s="5">
        <v>44858</v>
      </c>
      <c r="B50" s="1"/>
      <c r="C50" s="1"/>
      <c r="D50" s="1"/>
      <c r="E50" s="1"/>
      <c r="F50" s="1"/>
    </row>
    <row r="51" spans="1:6" hidden="1" outlineLevel="1" x14ac:dyDescent="0.25">
      <c r="A51" s="5">
        <v>44859</v>
      </c>
      <c r="B51" s="1"/>
      <c r="C51" s="1"/>
      <c r="D51" s="1"/>
      <c r="E51" s="1"/>
      <c r="F51" s="1"/>
    </row>
    <row r="52" spans="1:6" hidden="1" outlineLevel="1" x14ac:dyDescent="0.25">
      <c r="A52" s="5">
        <v>44860</v>
      </c>
      <c r="B52" s="1"/>
      <c r="C52" s="1"/>
      <c r="D52" s="1"/>
      <c r="E52" s="1"/>
      <c r="F52" s="1"/>
    </row>
    <row r="53" spans="1:6" hidden="1" outlineLevel="1" x14ac:dyDescent="0.25">
      <c r="A53" s="5">
        <v>44861</v>
      </c>
      <c r="B53" s="1"/>
      <c r="C53" s="1"/>
      <c r="D53" s="1"/>
      <c r="E53" s="1"/>
      <c r="F53" s="1"/>
    </row>
    <row r="54" spans="1:6" hidden="1" outlineLevel="1" x14ac:dyDescent="0.25">
      <c r="A54" s="5">
        <v>44862</v>
      </c>
      <c r="B54" s="1"/>
      <c r="C54" s="1"/>
      <c r="D54" s="1"/>
      <c r="E54" s="1"/>
      <c r="F54" s="1"/>
    </row>
    <row r="55" spans="1:6" hidden="1" outlineLevel="1" x14ac:dyDescent="0.25">
      <c r="A55" s="5">
        <v>44863</v>
      </c>
      <c r="B55" s="1"/>
      <c r="C55" s="1"/>
      <c r="D55" s="1"/>
      <c r="E55" s="1"/>
      <c r="F55" s="1"/>
    </row>
    <row r="56" spans="1:6" hidden="1" outlineLevel="1" x14ac:dyDescent="0.25">
      <c r="A56" s="5">
        <v>44864</v>
      </c>
      <c r="B56" s="1"/>
      <c r="C56" s="1"/>
      <c r="D56" s="1"/>
      <c r="E56" s="1"/>
      <c r="F56" s="1"/>
    </row>
    <row r="57" spans="1:6" hidden="1" outlineLevel="1" x14ac:dyDescent="0.25">
      <c r="A57" s="5">
        <v>44865</v>
      </c>
      <c r="B57" s="1"/>
      <c r="C57" s="1"/>
      <c r="D57" s="1"/>
      <c r="E57" s="1"/>
      <c r="F57" s="1"/>
    </row>
    <row r="58" spans="1:6" collapsed="1" x14ac:dyDescent="0.25"/>
  </sheetData>
  <sheetProtection password="F557" sheet="1" objects="1" scenarios="1"/>
  <mergeCells count="16">
    <mergeCell ref="E19:E22"/>
    <mergeCell ref="D19:D22"/>
    <mergeCell ref="C19:C22"/>
    <mergeCell ref="B19:B22"/>
    <mergeCell ref="E14:E17"/>
    <mergeCell ref="D14:D17"/>
    <mergeCell ref="C14:C17"/>
    <mergeCell ref="B14:B17"/>
    <mergeCell ref="E9:E12"/>
    <mergeCell ref="D9:D12"/>
    <mergeCell ref="C9:C12"/>
    <mergeCell ref="B9:B12"/>
    <mergeCell ref="E4:E7"/>
    <mergeCell ref="D4:D7"/>
    <mergeCell ref="C4:C7"/>
    <mergeCell ref="B4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2022-10-22T15:50:06Z</dcterms:modified>
</cp:coreProperties>
</file>